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Лист1" sheetId="1" r:id="rId1"/>
  </sheets>
  <calcPr calcId="145621" calcOnSave="0"/>
</workbook>
</file>

<file path=xl/calcChain.xml><?xml version="1.0" encoding="utf-8"?>
<calcChain xmlns="http://schemas.openxmlformats.org/spreadsheetml/2006/main">
  <c r="L109" i="1" l="1"/>
  <c r="J109" i="1"/>
  <c r="I109" i="1"/>
  <c r="H109" i="1"/>
  <c r="G109" i="1"/>
  <c r="F109" i="1"/>
  <c r="B196" i="1" l="1"/>
  <c r="A196" i="1"/>
  <c r="L195" i="1"/>
  <c r="J195" i="1"/>
  <c r="I195" i="1"/>
  <c r="H195" i="1"/>
  <c r="G195" i="1"/>
  <c r="F195" i="1"/>
  <c r="B186" i="1"/>
  <c r="A186" i="1"/>
  <c r="L185" i="1"/>
  <c r="L196" i="1" s="1"/>
  <c r="J185" i="1"/>
  <c r="J196" i="1" s="1"/>
  <c r="I185" i="1"/>
  <c r="I196" i="1" s="1"/>
  <c r="H185" i="1"/>
  <c r="H196" i="1" s="1"/>
  <c r="G185" i="1"/>
  <c r="G196" i="1" s="1"/>
  <c r="F185" i="1"/>
  <c r="F196" i="1" s="1"/>
  <c r="B177" i="1"/>
  <c r="A177" i="1"/>
  <c r="L176" i="1"/>
  <c r="J176" i="1"/>
  <c r="I176" i="1"/>
  <c r="H176" i="1"/>
  <c r="G176" i="1"/>
  <c r="F176" i="1"/>
  <c r="B167" i="1"/>
  <c r="A167" i="1"/>
  <c r="L166" i="1"/>
  <c r="L177" i="1" s="1"/>
  <c r="J166" i="1"/>
  <c r="J177" i="1" s="1"/>
  <c r="I166" i="1"/>
  <c r="I177" i="1" s="1"/>
  <c r="H166" i="1"/>
  <c r="H177" i="1" s="1"/>
  <c r="G166" i="1"/>
  <c r="G177" i="1" s="1"/>
  <c r="F166" i="1"/>
  <c r="F177" i="1" s="1"/>
  <c r="B158" i="1"/>
  <c r="A158" i="1"/>
  <c r="L157" i="1"/>
  <c r="J157" i="1"/>
  <c r="I157" i="1"/>
  <c r="H157" i="1"/>
  <c r="G157" i="1"/>
  <c r="F157" i="1"/>
  <c r="B148" i="1"/>
  <c r="A148" i="1"/>
  <c r="L147" i="1"/>
  <c r="L158" i="1" s="1"/>
  <c r="J147" i="1"/>
  <c r="J158" i="1" s="1"/>
  <c r="I147" i="1"/>
  <c r="I158" i="1" s="1"/>
  <c r="H147" i="1"/>
  <c r="H158" i="1" s="1"/>
  <c r="G147" i="1"/>
  <c r="G158" i="1" s="1"/>
  <c r="F147" i="1"/>
  <c r="F158" i="1" s="1"/>
  <c r="B139" i="1"/>
  <c r="A139" i="1"/>
  <c r="L138" i="1"/>
  <c r="J138" i="1"/>
  <c r="I138" i="1"/>
  <c r="H138" i="1"/>
  <c r="G138" i="1"/>
  <c r="F138" i="1"/>
  <c r="B129" i="1"/>
  <c r="A129" i="1"/>
  <c r="L128" i="1"/>
  <c r="L139" i="1" s="1"/>
  <c r="J128" i="1"/>
  <c r="J139" i="1" s="1"/>
  <c r="I128" i="1"/>
  <c r="I139" i="1" s="1"/>
  <c r="H128" i="1"/>
  <c r="H139" i="1" s="1"/>
  <c r="G128" i="1"/>
  <c r="G139" i="1" s="1"/>
  <c r="F128" i="1"/>
  <c r="F139" i="1" s="1"/>
  <c r="B120" i="1"/>
  <c r="A120" i="1"/>
  <c r="L119" i="1"/>
  <c r="J119" i="1"/>
  <c r="I119" i="1"/>
  <c r="H119" i="1"/>
  <c r="H120" i="1" s="1"/>
  <c r="G119" i="1"/>
  <c r="F119" i="1"/>
  <c r="B110" i="1"/>
  <c r="A110" i="1"/>
  <c r="L120" i="1"/>
  <c r="J120" i="1"/>
  <c r="I120" i="1"/>
  <c r="G120" i="1"/>
  <c r="F120" i="1"/>
  <c r="B101" i="1"/>
  <c r="A101" i="1"/>
  <c r="L100" i="1"/>
  <c r="J100" i="1"/>
  <c r="I100" i="1"/>
  <c r="H100" i="1"/>
  <c r="G100" i="1"/>
  <c r="F100" i="1"/>
  <c r="B91" i="1"/>
  <c r="A91" i="1"/>
  <c r="L90" i="1"/>
  <c r="L101" i="1" s="1"/>
  <c r="J90" i="1"/>
  <c r="J101" i="1" s="1"/>
  <c r="I90" i="1"/>
  <c r="I101" i="1" s="1"/>
  <c r="H90" i="1"/>
  <c r="H101" i="1" s="1"/>
  <c r="G90" i="1"/>
  <c r="G101" i="1" s="1"/>
  <c r="F90" i="1"/>
  <c r="F101" i="1" s="1"/>
  <c r="B82" i="1"/>
  <c r="A82" i="1"/>
  <c r="L81" i="1"/>
  <c r="J81" i="1"/>
  <c r="I81" i="1"/>
  <c r="H81" i="1"/>
  <c r="G81" i="1"/>
  <c r="F81" i="1"/>
  <c r="B72" i="1"/>
  <c r="A72" i="1"/>
  <c r="L71" i="1"/>
  <c r="L82" i="1" s="1"/>
  <c r="J71" i="1"/>
  <c r="J82" i="1" s="1"/>
  <c r="I71" i="1"/>
  <c r="H71" i="1"/>
  <c r="H82" i="1" s="1"/>
  <c r="G71" i="1"/>
  <c r="G82" i="1" s="1"/>
  <c r="F71" i="1"/>
  <c r="F82" i="1" s="1"/>
  <c r="B63" i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H63" i="1" s="1"/>
  <c r="G52" i="1"/>
  <c r="G63" i="1" s="1"/>
  <c r="F52" i="1"/>
  <c r="F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H33" i="1"/>
  <c r="H44" i="1" s="1"/>
  <c r="G33" i="1"/>
  <c r="G44" i="1" s="1"/>
  <c r="F33" i="1"/>
  <c r="F44" i="1" s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I82" i="1" l="1"/>
  <c r="I44" i="1"/>
  <c r="L197" i="1"/>
  <c r="J197" i="1"/>
  <c r="I197" i="1"/>
  <c r="H197" i="1"/>
  <c r="G197" i="1"/>
  <c r="F197" i="1"/>
</calcChain>
</file>

<file path=xl/sharedStrings.xml><?xml version="1.0" encoding="utf-8"?>
<sst xmlns="http://schemas.openxmlformats.org/spreadsheetml/2006/main" count="233" uniqueCount="78">
  <si>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</si>
  <si>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</si>
  <si>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</si>
  <si>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</si>
  <si>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</si>
  <si>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</si>
  <si>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</si>
  <si>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</si>
  <si>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</si>
  <si>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</si>
  <si>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</si>
  <si>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</si>
  <si>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</si>
  <si>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</si>
  <si>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</si>
  <si>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</si>
  <si>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</si>
  <si>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</si>
  <si>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</si>
  <si>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</si>
  <si>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</si>
  <si>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</si>
  <si>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</si>
  <si>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</si>
  <si>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</si>
  <si>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</si>
  <si>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</si>
  <si>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</si>
  <si>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</si>
  <si>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</si>
  <si>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</si>
  <si>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</si>
  <si>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</si>
  <si>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</si>
  <si>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</si>
  <si>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</si>
  <si>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</si>
  <si>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</si>
  <si>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</si>
  <si>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</t>
  </si>
  <si>
    <t>Соус томатный</t>
  </si>
  <si>
    <t>Чай с сахаром</t>
  </si>
  <si>
    <t>хлеб йодированный</t>
  </si>
  <si>
    <t>Хлеб йодированный</t>
  </si>
  <si>
    <t>Рагу из курицы</t>
  </si>
  <si>
    <t>Компот тз сухоруктов</t>
  </si>
  <si>
    <t>Каша молочная рисовая</t>
  </si>
  <si>
    <t>Масло сливочное</t>
  </si>
  <si>
    <t>Котлета рубленая из птицы</t>
  </si>
  <si>
    <t>Каша гречневая</t>
  </si>
  <si>
    <t>Кисель</t>
  </si>
  <si>
    <t>Сыр</t>
  </si>
  <si>
    <t>Компот из сухофруктов</t>
  </si>
  <si>
    <t>Тефтели мясные</t>
  </si>
  <si>
    <t>Каша ячневая</t>
  </si>
  <si>
    <t xml:space="preserve">Соус томатный </t>
  </si>
  <si>
    <t>Плов из курицы</t>
  </si>
  <si>
    <t xml:space="preserve">Хлеб йодированный </t>
  </si>
  <si>
    <t>Огурец соленый</t>
  </si>
  <si>
    <t>МБОУ "Грачевская СОШ имени С.Ф. Лиховидова" Боковского района</t>
  </si>
  <si>
    <t>директор</t>
  </si>
  <si>
    <t>Порунова Н.М.</t>
  </si>
  <si>
    <t>Каша мол. манная</t>
  </si>
  <si>
    <t>Чай с сахаром с лимоном</t>
  </si>
  <si>
    <t>масло сливочное</t>
  </si>
  <si>
    <t>сыр</t>
  </si>
  <si>
    <t>Xлеб пшеничный</t>
  </si>
  <si>
    <t>Запеканка из творога со сгущ. Молоком</t>
  </si>
  <si>
    <t>Чай с сахаром с лим.</t>
  </si>
  <si>
    <t>Хлеб пшеничный</t>
  </si>
  <si>
    <t xml:space="preserve">Хлеб пшеничный </t>
  </si>
  <si>
    <t>Каша молочная пшенная</t>
  </si>
  <si>
    <t>Курица тушеная с морк</t>
  </si>
  <si>
    <t>Зеленый горошек</t>
  </si>
  <si>
    <t>Рыба, тушенная в томате с овощами</t>
  </si>
  <si>
    <t>Картофельное пюре</t>
  </si>
  <si>
    <t>Салат из свежей капусты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</si>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</sst>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6" fillId="0" borderId="1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86" sqref="F18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7" t="s">
        <v>59</v>
      </c>
      <c r="D1" s="58"/>
      <c r="E1" s="58"/>
      <c r="F1" s="12" t="s">
        <v>16</v>
      </c>
      <c r="G1" s="2" t="s">
        <v>17</v>
      </c>
      <c r="H1" s="59" t="s">
        <v>60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18</v>
      </c>
      <c r="H2" s="59" t="s">
        <v>61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63" t="s">
        <v>21</v>
      </c>
      <c r="E6" s="39" t="s">
        <v>62</v>
      </c>
      <c r="F6" s="40">
        <v>250</v>
      </c>
      <c r="G6" s="40">
        <v>4.9000000000000004</v>
      </c>
      <c r="H6" s="40">
        <v>12.8</v>
      </c>
      <c r="I6" s="40">
        <v>31.7</v>
      </c>
      <c r="J6" s="40">
        <v>265</v>
      </c>
      <c r="K6" s="41">
        <v>302</v>
      </c>
      <c r="L6" s="40">
        <v>36.76</v>
      </c>
    </row>
    <row r="7" spans="1:12" ht="14.4" x14ac:dyDescent="0.3">
      <c r="A7" s="23"/>
      <c r="B7" s="15"/>
      <c r="C7" s="11"/>
      <c r="D7" s="64"/>
      <c r="E7" s="51" t="s">
        <v>64</v>
      </c>
      <c r="F7" s="52">
        <v>10</v>
      </c>
      <c r="G7" s="52">
        <v>0.12</v>
      </c>
      <c r="H7" s="52">
        <v>10.9</v>
      </c>
      <c r="I7" s="52">
        <v>0.2</v>
      </c>
      <c r="J7" s="52">
        <v>100</v>
      </c>
      <c r="K7" s="53"/>
      <c r="L7" s="52">
        <v>16.5</v>
      </c>
    </row>
    <row r="8" spans="1:12" ht="14.4" x14ac:dyDescent="0.3">
      <c r="A8" s="23"/>
      <c r="B8" s="15"/>
      <c r="C8" s="11"/>
      <c r="D8" s="6"/>
      <c r="E8" s="42" t="s">
        <v>65</v>
      </c>
      <c r="F8" s="43">
        <v>10</v>
      </c>
      <c r="G8" s="43">
        <v>3.6</v>
      </c>
      <c r="H8" s="43">
        <v>3.9</v>
      </c>
      <c r="I8" s="43">
        <v>0.35</v>
      </c>
      <c r="J8" s="43">
        <v>48</v>
      </c>
      <c r="K8" s="44"/>
      <c r="L8" s="43">
        <v>10</v>
      </c>
    </row>
    <row r="9" spans="1:12" ht="14.4" x14ac:dyDescent="0.3">
      <c r="A9" s="23"/>
      <c r="B9" s="15"/>
      <c r="C9" s="11"/>
      <c r="D9" s="7" t="s">
        <v>22</v>
      </c>
      <c r="E9" s="42" t="s">
        <v>63</v>
      </c>
      <c r="F9" s="43">
        <v>200</v>
      </c>
      <c r="G9" s="43">
        <v>0.3</v>
      </c>
      <c r="H9" s="43"/>
      <c r="I9" s="43">
        <v>20.2</v>
      </c>
      <c r="J9" s="43">
        <v>86</v>
      </c>
      <c r="K9" s="44">
        <v>685</v>
      </c>
      <c r="L9" s="43">
        <v>4.54</v>
      </c>
    </row>
    <row r="10" spans="1:12" ht="14.4" x14ac:dyDescent="0.3">
      <c r="A10" s="23"/>
      <c r="B10" s="15"/>
      <c r="C10" s="11"/>
      <c r="D10" s="7" t="s">
        <v>23</v>
      </c>
      <c r="E10" s="54" t="s">
        <v>66</v>
      </c>
      <c r="F10" s="43">
        <v>30</v>
      </c>
      <c r="G10" s="43">
        <v>2.2999999999999998</v>
      </c>
      <c r="H10" s="43">
        <v>0.4</v>
      </c>
      <c r="I10" s="43">
        <v>20.7</v>
      </c>
      <c r="J10" s="43">
        <v>60</v>
      </c>
      <c r="K10" s="44"/>
      <c r="L10" s="43">
        <v>2.2000000000000002</v>
      </c>
    </row>
    <row r="11" spans="1:12" ht="14.4" x14ac:dyDescent="0.3">
      <c r="A11" s="23"/>
      <c r="B11" s="15"/>
      <c r="C11" s="11"/>
      <c r="D11" s="7" t="s">
        <v>24</v>
      </c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4.4" x14ac:dyDescent="0.3">
      <c r="A14" s="24"/>
      <c r="B14" s="17"/>
      <c r="C14" s="8"/>
      <c r="D14" s="18" t="s">
        <v>33</v>
      </c>
      <c r="E14" s="9"/>
      <c r="F14" s="19">
        <f>SUM(F6:F13)</f>
        <v>500</v>
      </c>
      <c r="G14" s="19">
        <f t="shared" ref="G14:J14" si="0">SUM(G6:G13)</f>
        <v>11.220000000000002</v>
      </c>
      <c r="H14" s="19">
        <f t="shared" si="0"/>
        <v>28</v>
      </c>
      <c r="I14" s="19">
        <f t="shared" si="0"/>
        <v>73.150000000000006</v>
      </c>
      <c r="J14" s="19">
        <f t="shared" si="0"/>
        <v>559</v>
      </c>
      <c r="K14" s="25"/>
      <c r="L14" s="19">
        <f t="shared" ref="L14" si="1">SUM(L6:L13)</f>
        <v>70</v>
      </c>
    </row>
    <row r="15" spans="1:12" ht="14.4" x14ac:dyDescent="0.3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7" t="s">
        <v>32</v>
      </c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4.4" x14ac:dyDescent="0.3">
      <c r="A24" s="24"/>
      <c r="B24" s="17"/>
      <c r="C24" s="8"/>
      <c r="D24" s="18" t="s">
        <v>33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4.4" x14ac:dyDescent="0.25">
      <c r="A25" s="29">
        <f>A6</f>
        <v>1</v>
      </c>
      <c r="B25" s="30">
        <f>B6</f>
        <v>1</v>
      </c>
      <c r="C25" s="61" t="s">
        <v>4</v>
      </c>
      <c r="D25" s="62"/>
      <c r="E25" s="31"/>
      <c r="F25" s="32">
        <f>F14+F24</f>
        <v>500</v>
      </c>
      <c r="G25" s="32">
        <f t="shared" ref="G25:J25" si="4">G14+G24</f>
        <v>11.220000000000002</v>
      </c>
      <c r="H25" s="32">
        <f t="shared" si="4"/>
        <v>28</v>
      </c>
      <c r="I25" s="32">
        <f t="shared" si="4"/>
        <v>73.150000000000006</v>
      </c>
      <c r="J25" s="32">
        <f t="shared" si="4"/>
        <v>559</v>
      </c>
      <c r="K25" s="32"/>
      <c r="L25" s="32">
        <f t="shared" ref="L25" si="5">L14+L24</f>
        <v>70</v>
      </c>
    </row>
    <row r="26" spans="1:12" ht="14.4" x14ac:dyDescent="0.3">
      <c r="A26" s="14">
        <v>1</v>
      </c>
      <c r="B26" s="15">
        <v>2</v>
      </c>
      <c r="C26" s="22" t="s">
        <v>20</v>
      </c>
      <c r="D26" s="5" t="s">
        <v>21</v>
      </c>
      <c r="E26" s="55" t="s">
        <v>67</v>
      </c>
      <c r="F26" s="56">
        <v>270</v>
      </c>
      <c r="G26" s="40">
        <v>25.7</v>
      </c>
      <c r="H26" s="40">
        <v>18.3</v>
      </c>
      <c r="I26" s="40">
        <v>34.299999999999997</v>
      </c>
      <c r="J26" s="40">
        <v>417</v>
      </c>
      <c r="K26" s="41">
        <v>366</v>
      </c>
      <c r="L26" s="40">
        <v>63.26</v>
      </c>
    </row>
    <row r="27" spans="1:12" ht="14.4" x14ac:dyDescent="0.3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54" t="s">
        <v>68</v>
      </c>
      <c r="F28" s="43">
        <v>200</v>
      </c>
      <c r="G28" s="43">
        <v>0.3</v>
      </c>
      <c r="H28" s="43"/>
      <c r="I28" s="43">
        <v>20.2</v>
      </c>
      <c r="J28" s="43">
        <v>86</v>
      </c>
      <c r="K28" s="44">
        <v>686</v>
      </c>
      <c r="L28" s="43">
        <v>4.54</v>
      </c>
    </row>
    <row r="29" spans="1:12" ht="14.4" x14ac:dyDescent="0.3">
      <c r="A29" s="14"/>
      <c r="B29" s="15"/>
      <c r="C29" s="11"/>
      <c r="D29" s="7" t="s">
        <v>23</v>
      </c>
      <c r="E29" s="54" t="s">
        <v>69</v>
      </c>
      <c r="F29" s="43">
        <v>30</v>
      </c>
      <c r="G29" s="43">
        <v>2.2999999999999998</v>
      </c>
      <c r="H29" s="43">
        <v>0.4</v>
      </c>
      <c r="I29" s="43">
        <v>20.7</v>
      </c>
      <c r="J29" s="43">
        <v>60</v>
      </c>
      <c r="K29" s="44"/>
      <c r="L29" s="43">
        <v>2.2000000000000002</v>
      </c>
    </row>
    <row r="30" spans="1:12" ht="14.4" x14ac:dyDescent="0.3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4.4" x14ac:dyDescent="0.3">
      <c r="A33" s="16"/>
      <c r="B33" s="17"/>
      <c r="C33" s="8"/>
      <c r="D33" s="18" t="s">
        <v>33</v>
      </c>
      <c r="E33" s="9"/>
      <c r="F33" s="19">
        <f>SUM(F26:F32)</f>
        <v>500</v>
      </c>
      <c r="G33" s="19">
        <f t="shared" ref="G33" si="6">SUM(G26:G32)</f>
        <v>28.3</v>
      </c>
      <c r="H33" s="19">
        <f t="shared" ref="H33" si="7">SUM(H26:H32)</f>
        <v>18.7</v>
      </c>
      <c r="I33" s="19">
        <f t="shared" ref="I33" si="8">SUM(I26:I32)</f>
        <v>75.2</v>
      </c>
      <c r="J33" s="19">
        <f t="shared" ref="J33:L33" si="9">SUM(J26:J32)</f>
        <v>563</v>
      </c>
      <c r="K33" s="25"/>
      <c r="L33" s="19">
        <f t="shared" si="9"/>
        <v>70</v>
      </c>
    </row>
    <row r="34" spans="1:12" ht="14.4" x14ac:dyDescent="0.3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7" t="s">
        <v>32</v>
      </c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4.4" x14ac:dyDescent="0.3">
      <c r="A43" s="16"/>
      <c r="B43" s="17"/>
      <c r="C43" s="8"/>
      <c r="D43" s="18" t="s">
        <v>33</v>
      </c>
      <c r="E43" s="9"/>
      <c r="F43" s="19">
        <f>SUM(F34:F42)</f>
        <v>0</v>
      </c>
      <c r="G43" s="19">
        <f t="shared" ref="G43" si="10">SUM(G34:G42)</f>
        <v>0</v>
      </c>
      <c r="H43" s="19">
        <f t="shared" ref="H43" si="11">SUM(H34:H42)</f>
        <v>0</v>
      </c>
      <c r="I43" s="19">
        <f t="shared" ref="I43" si="12">SUM(I34:I42)</f>
        <v>0</v>
      </c>
      <c r="J43" s="19">
        <f t="shared" ref="J43:L43" si="13">SUM(J34:J42)</f>
        <v>0</v>
      </c>
      <c r="K43" s="25"/>
      <c r="L43" s="19">
        <f t="shared" si="13"/>
        <v>0</v>
      </c>
    </row>
    <row r="44" spans="1:12" ht="15.75" customHeight="1" x14ac:dyDescent="0.25">
      <c r="A44" s="33">
        <f>A26</f>
        <v>1</v>
      </c>
      <c r="B44" s="33">
        <f>B26</f>
        <v>2</v>
      </c>
      <c r="C44" s="61" t="s">
        <v>4</v>
      </c>
      <c r="D44" s="62"/>
      <c r="E44" s="31"/>
      <c r="F44" s="32">
        <f>F33+F43</f>
        <v>500</v>
      </c>
      <c r="G44" s="32">
        <f t="shared" ref="G44" si="14">G33+G43</f>
        <v>28.3</v>
      </c>
      <c r="H44" s="32">
        <f t="shared" ref="H44" si="15">H33+H43</f>
        <v>18.7</v>
      </c>
      <c r="I44" s="32">
        <f t="shared" ref="I44" si="16">I33+I43</f>
        <v>75.2</v>
      </c>
      <c r="J44" s="32">
        <f t="shared" ref="J44:L44" si="17">J33+J43</f>
        <v>563</v>
      </c>
      <c r="K44" s="32"/>
      <c r="L44" s="32">
        <f t="shared" si="17"/>
        <v>70</v>
      </c>
    </row>
    <row r="45" spans="1:12" ht="14.4" x14ac:dyDescent="0.3">
      <c r="A45" s="20">
        <v>1</v>
      </c>
      <c r="B45" s="21">
        <v>3</v>
      </c>
      <c r="C45" s="22" t="s">
        <v>20</v>
      </c>
      <c r="D45" s="5" t="s">
        <v>21</v>
      </c>
      <c r="E45" s="39" t="s">
        <v>44</v>
      </c>
      <c r="F45" s="40">
        <v>240</v>
      </c>
      <c r="G45" s="40">
        <v>14.9</v>
      </c>
      <c r="H45" s="40">
        <v>18.7</v>
      </c>
      <c r="I45" s="40">
        <v>23.2</v>
      </c>
      <c r="J45" s="40">
        <v>269</v>
      </c>
      <c r="K45" s="41">
        <v>489</v>
      </c>
      <c r="L45" s="40">
        <v>52.9</v>
      </c>
    </row>
    <row r="46" spans="1:12" ht="14.4" x14ac:dyDescent="0.3">
      <c r="A46" s="23"/>
      <c r="B46" s="15"/>
      <c r="C46" s="11"/>
      <c r="D46" s="6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 t="s">
        <v>45</v>
      </c>
      <c r="F47" s="43">
        <v>200</v>
      </c>
      <c r="G47" s="43">
        <v>0.5</v>
      </c>
      <c r="H47" s="43"/>
      <c r="I47" s="43">
        <v>31.5</v>
      </c>
      <c r="J47" s="43">
        <v>183</v>
      </c>
      <c r="K47" s="44">
        <v>639</v>
      </c>
      <c r="L47" s="43">
        <v>8.9</v>
      </c>
    </row>
    <row r="48" spans="1:12" ht="14.4" x14ac:dyDescent="0.3">
      <c r="A48" s="23"/>
      <c r="B48" s="15"/>
      <c r="C48" s="11"/>
      <c r="D48" s="7" t="s">
        <v>23</v>
      </c>
      <c r="E48" s="54" t="s">
        <v>69</v>
      </c>
      <c r="F48" s="43">
        <v>30</v>
      </c>
      <c r="G48" s="43">
        <v>2.2999999999999998</v>
      </c>
      <c r="H48" s="43">
        <v>0.4</v>
      </c>
      <c r="I48" s="43">
        <v>20.7</v>
      </c>
      <c r="J48" s="43">
        <v>60</v>
      </c>
      <c r="K48" s="44"/>
      <c r="L48" s="43">
        <v>2.2000000000000002</v>
      </c>
    </row>
    <row r="49" spans="1:12" ht="14.4" x14ac:dyDescent="0.3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54" t="s">
        <v>58</v>
      </c>
      <c r="F50" s="43">
        <v>30</v>
      </c>
      <c r="G50" s="43">
        <v>0.1</v>
      </c>
      <c r="H50" s="43">
        <v>0.03</v>
      </c>
      <c r="I50" s="43">
        <v>1.1000000000000001</v>
      </c>
      <c r="J50" s="43">
        <v>12</v>
      </c>
      <c r="K50" s="44"/>
      <c r="L50" s="43">
        <v>6</v>
      </c>
    </row>
    <row r="51" spans="1:12" ht="14.4" x14ac:dyDescent="0.3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24"/>
      <c r="B52" s="17"/>
      <c r="C52" s="8"/>
      <c r="D52" s="18" t="s">
        <v>33</v>
      </c>
      <c r="E52" s="9"/>
      <c r="F52" s="19">
        <f>SUM(F45:F51)</f>
        <v>500</v>
      </c>
      <c r="G52" s="19">
        <f t="shared" ref="G52" si="18">SUM(G45:G51)</f>
        <v>17.8</v>
      </c>
      <c r="H52" s="19">
        <f t="shared" ref="H52" si="19">SUM(H45:H51)</f>
        <v>19.13</v>
      </c>
      <c r="I52" s="19">
        <f t="shared" ref="I52" si="20">SUM(I45:I51)</f>
        <v>76.5</v>
      </c>
      <c r="J52" s="19">
        <f t="shared" ref="J52:L52" si="21">SUM(J45:J51)</f>
        <v>524</v>
      </c>
      <c r="K52" s="25"/>
      <c r="L52" s="19">
        <f t="shared" si="21"/>
        <v>70</v>
      </c>
    </row>
    <row r="53" spans="1:12" ht="14.4" x14ac:dyDescent="0.3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7" t="s">
        <v>32</v>
      </c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4.4" x14ac:dyDescent="0.3">
      <c r="A62" s="24"/>
      <c r="B62" s="17"/>
      <c r="C62" s="8"/>
      <c r="D62" s="18" t="s">
        <v>33</v>
      </c>
      <c r="E62" s="9"/>
      <c r="F62" s="19">
        <f>SUM(F53:F61)</f>
        <v>0</v>
      </c>
      <c r="G62" s="19">
        <f t="shared" ref="G62" si="22">SUM(G53:G61)</f>
        <v>0</v>
      </c>
      <c r="H62" s="19">
        <f t="shared" ref="H62" si="23">SUM(H53:H61)</f>
        <v>0</v>
      </c>
      <c r="I62" s="19">
        <f t="shared" ref="I62" si="24">SUM(I53:I61)</f>
        <v>0</v>
      </c>
      <c r="J62" s="19">
        <f t="shared" ref="J62:L62" si="25">SUM(J53:J61)</f>
        <v>0</v>
      </c>
      <c r="K62" s="25"/>
      <c r="L62" s="19">
        <f t="shared" si="25"/>
        <v>0</v>
      </c>
    </row>
    <row r="63" spans="1:12" ht="15.75" customHeight="1" x14ac:dyDescent="0.25">
      <c r="A63" s="29">
        <f>A45</f>
        <v>1</v>
      </c>
      <c r="B63" s="30">
        <f>B45</f>
        <v>3</v>
      </c>
      <c r="C63" s="61" t="s">
        <v>4</v>
      </c>
      <c r="D63" s="62"/>
      <c r="E63" s="31"/>
      <c r="F63" s="32">
        <f>F52+F62</f>
        <v>500</v>
      </c>
      <c r="G63" s="32">
        <f t="shared" ref="G63" si="26">G52+G62</f>
        <v>17.8</v>
      </c>
      <c r="H63" s="32">
        <f t="shared" ref="H63" si="27">H52+H62</f>
        <v>19.13</v>
      </c>
      <c r="I63" s="32">
        <f t="shared" ref="I63" si="28">I52+I62</f>
        <v>76.5</v>
      </c>
      <c r="J63" s="32">
        <f t="shared" ref="J63:L63" si="29">J52+J62</f>
        <v>524</v>
      </c>
      <c r="K63" s="32"/>
      <c r="L63" s="32">
        <f t="shared" si="29"/>
        <v>70</v>
      </c>
    </row>
    <row r="64" spans="1:12" ht="14.4" x14ac:dyDescent="0.3">
      <c r="A64" s="20">
        <v>1</v>
      </c>
      <c r="B64" s="21">
        <v>4</v>
      </c>
      <c r="C64" s="22" t="s">
        <v>20</v>
      </c>
      <c r="D64" s="5" t="s">
        <v>21</v>
      </c>
      <c r="E64" s="39" t="s">
        <v>46</v>
      </c>
      <c r="F64" s="40">
        <v>250</v>
      </c>
      <c r="G64" s="40">
        <v>8.6999999999999993</v>
      </c>
      <c r="H64" s="40">
        <v>4.2</v>
      </c>
      <c r="I64" s="40">
        <v>42.8</v>
      </c>
      <c r="J64" s="40">
        <v>256</v>
      </c>
      <c r="K64" s="41">
        <v>302</v>
      </c>
      <c r="L64" s="40">
        <v>38.299999999999997</v>
      </c>
    </row>
    <row r="65" spans="1:12" ht="14.4" x14ac:dyDescent="0.3">
      <c r="A65" s="23"/>
      <c r="B65" s="15"/>
      <c r="C65" s="11"/>
      <c r="D65" s="6"/>
      <c r="E65" s="42" t="s">
        <v>47</v>
      </c>
      <c r="F65" s="43">
        <v>10</v>
      </c>
      <c r="G65" s="43">
        <v>0.2</v>
      </c>
      <c r="H65" s="43">
        <v>12.4</v>
      </c>
      <c r="I65" s="43">
        <v>0.14000000000000001</v>
      </c>
      <c r="J65" s="43">
        <v>112</v>
      </c>
      <c r="K65" s="44"/>
      <c r="L65" s="43">
        <v>16.5</v>
      </c>
    </row>
    <row r="66" spans="1:12" ht="14.4" x14ac:dyDescent="0.3">
      <c r="A66" s="23"/>
      <c r="B66" s="15"/>
      <c r="C66" s="11"/>
      <c r="D66" s="7" t="s">
        <v>22</v>
      </c>
      <c r="E66" s="42" t="s">
        <v>41</v>
      </c>
      <c r="F66" s="43">
        <v>200</v>
      </c>
      <c r="G66" s="43">
        <v>0.3</v>
      </c>
      <c r="H66" s="43"/>
      <c r="I66" s="43">
        <v>20</v>
      </c>
      <c r="J66" s="43">
        <v>77</v>
      </c>
      <c r="K66" s="44">
        <v>685</v>
      </c>
      <c r="L66" s="43">
        <v>3</v>
      </c>
    </row>
    <row r="67" spans="1:12" ht="14.4" x14ac:dyDescent="0.3">
      <c r="A67" s="23"/>
      <c r="B67" s="15"/>
      <c r="C67" s="11"/>
      <c r="D67" s="7" t="s">
        <v>23</v>
      </c>
      <c r="E67" s="54" t="s">
        <v>70</v>
      </c>
      <c r="F67" s="43">
        <v>30</v>
      </c>
      <c r="G67" s="43">
        <v>2.2999999999999998</v>
      </c>
      <c r="H67" s="43">
        <v>0.4</v>
      </c>
      <c r="I67" s="43">
        <v>20.7</v>
      </c>
      <c r="J67" s="43">
        <v>60</v>
      </c>
      <c r="K67" s="44"/>
      <c r="L67" s="43">
        <v>2.2000000000000002</v>
      </c>
    </row>
    <row r="68" spans="1:12" ht="14.4" x14ac:dyDescent="0.3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54" t="s">
        <v>51</v>
      </c>
      <c r="F69" s="43">
        <v>10</v>
      </c>
      <c r="G69" s="43">
        <v>3.6</v>
      </c>
      <c r="H69" s="43">
        <v>3.6</v>
      </c>
      <c r="I69" s="43">
        <v>0.35</v>
      </c>
      <c r="J69" s="43">
        <v>48</v>
      </c>
      <c r="K69" s="44"/>
      <c r="L69" s="43">
        <v>10</v>
      </c>
    </row>
    <row r="70" spans="1:12" ht="14.4" x14ac:dyDescent="0.3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4.4" x14ac:dyDescent="0.3">
      <c r="A71" s="24"/>
      <c r="B71" s="17"/>
      <c r="C71" s="8"/>
      <c r="D71" s="18" t="s">
        <v>33</v>
      </c>
      <c r="E71" s="9"/>
      <c r="F71" s="19">
        <f>SUM(F64:F70)</f>
        <v>500</v>
      </c>
      <c r="G71" s="19">
        <f t="shared" ref="G71" si="30">SUM(G64:G70)</f>
        <v>15.1</v>
      </c>
      <c r="H71" s="19">
        <f t="shared" ref="H71" si="31">SUM(H64:H70)</f>
        <v>20.6</v>
      </c>
      <c r="I71" s="19">
        <f t="shared" ref="I71" si="32">SUM(I64:I70)</f>
        <v>83.99</v>
      </c>
      <c r="J71" s="19">
        <f t="shared" ref="J71:L71" si="33">SUM(J64:J70)</f>
        <v>553</v>
      </c>
      <c r="K71" s="25"/>
      <c r="L71" s="19">
        <f t="shared" si="33"/>
        <v>70</v>
      </c>
    </row>
    <row r="72" spans="1:12" ht="14.4" x14ac:dyDescent="0.3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7" t="s">
        <v>32</v>
      </c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4.4" x14ac:dyDescent="0.3">
      <c r="A81" s="24"/>
      <c r="B81" s="17"/>
      <c r="C81" s="8"/>
      <c r="D81" s="18" t="s">
        <v>33</v>
      </c>
      <c r="E81" s="9"/>
      <c r="F81" s="19">
        <f>SUM(F72:F80)</f>
        <v>0</v>
      </c>
      <c r="G81" s="19">
        <f t="shared" ref="G81" si="34">SUM(G72:G80)</f>
        <v>0</v>
      </c>
      <c r="H81" s="19">
        <f t="shared" ref="H81" si="35">SUM(H72:H80)</f>
        <v>0</v>
      </c>
      <c r="I81" s="19">
        <f t="shared" ref="I81" si="36">SUM(I72:I80)</f>
        <v>0</v>
      </c>
      <c r="J81" s="19">
        <f t="shared" ref="J81:L81" si="37">SUM(J72:J80)</f>
        <v>0</v>
      </c>
      <c r="K81" s="25"/>
      <c r="L81" s="19">
        <f t="shared" si="37"/>
        <v>0</v>
      </c>
    </row>
    <row r="82" spans="1:12" ht="15.75" customHeight="1" thickBot="1" x14ac:dyDescent="0.3">
      <c r="A82" s="29">
        <f>A64</f>
        <v>1</v>
      </c>
      <c r="B82" s="30">
        <f>B64</f>
        <v>4</v>
      </c>
      <c r="C82" s="61" t="s">
        <v>4</v>
      </c>
      <c r="D82" s="62"/>
      <c r="E82" s="31"/>
      <c r="F82" s="32">
        <f>F71+F81</f>
        <v>500</v>
      </c>
      <c r="G82" s="32">
        <f t="shared" ref="G82" si="38">G71+G81</f>
        <v>15.1</v>
      </c>
      <c r="H82" s="32">
        <f t="shared" ref="H82" si="39">H71+H81</f>
        <v>20.6</v>
      </c>
      <c r="I82" s="32">
        <f t="shared" ref="I82" si="40">I71+I81</f>
        <v>83.99</v>
      </c>
      <c r="J82" s="32">
        <f t="shared" ref="J82:L82" si="41">J71+J81</f>
        <v>553</v>
      </c>
      <c r="K82" s="32"/>
      <c r="L82" s="32">
        <f t="shared" si="41"/>
        <v>70</v>
      </c>
    </row>
    <row r="83" spans="1:12" ht="14.4" x14ac:dyDescent="0.3">
      <c r="A83" s="20">
        <v>1</v>
      </c>
      <c r="B83" s="21">
        <v>5</v>
      </c>
      <c r="C83" s="22" t="s">
        <v>20</v>
      </c>
      <c r="D83" s="66" t="s">
        <v>21</v>
      </c>
      <c r="E83" s="39" t="s">
        <v>48</v>
      </c>
      <c r="F83" s="40">
        <v>80</v>
      </c>
      <c r="G83" s="40">
        <v>8.8000000000000007</v>
      </c>
      <c r="H83" s="40">
        <v>8.5</v>
      </c>
      <c r="I83" s="40">
        <v>9.6999999999999993</v>
      </c>
      <c r="J83" s="40">
        <v>166</v>
      </c>
      <c r="K83" s="41">
        <v>498</v>
      </c>
      <c r="L83" s="40">
        <v>33.57</v>
      </c>
    </row>
    <row r="84" spans="1:12" ht="14.4" x14ac:dyDescent="0.3">
      <c r="A84" s="23"/>
      <c r="B84" s="15"/>
      <c r="C84" s="11"/>
      <c r="D84" s="67"/>
      <c r="E84" s="42" t="s">
        <v>49</v>
      </c>
      <c r="F84" s="43">
        <v>150</v>
      </c>
      <c r="G84" s="43">
        <v>7</v>
      </c>
      <c r="H84" s="43">
        <v>5.8</v>
      </c>
      <c r="I84" s="43">
        <v>28.3</v>
      </c>
      <c r="J84" s="43">
        <v>258</v>
      </c>
      <c r="K84" s="44">
        <v>297</v>
      </c>
      <c r="L84" s="43">
        <v>15.04</v>
      </c>
    </row>
    <row r="85" spans="1:12" ht="14.4" x14ac:dyDescent="0.3">
      <c r="A85" s="23"/>
      <c r="B85" s="15"/>
      <c r="C85" s="11"/>
      <c r="D85" s="7" t="s">
        <v>22</v>
      </c>
      <c r="E85" s="54" t="s">
        <v>50</v>
      </c>
      <c r="F85" s="43">
        <v>200</v>
      </c>
      <c r="G85" s="43">
        <v>0.3</v>
      </c>
      <c r="H85" s="43"/>
      <c r="I85" s="43">
        <v>20</v>
      </c>
      <c r="J85" s="43">
        <v>77</v>
      </c>
      <c r="K85" s="44">
        <v>645</v>
      </c>
      <c r="L85" s="43">
        <v>8.3000000000000007</v>
      </c>
    </row>
    <row r="86" spans="1:12" ht="14.4" x14ac:dyDescent="0.3">
      <c r="A86" s="23"/>
      <c r="B86" s="15"/>
      <c r="C86" s="11"/>
      <c r="D86" s="7" t="s">
        <v>23</v>
      </c>
      <c r="E86" s="54" t="s">
        <v>42</v>
      </c>
      <c r="F86" s="43">
        <v>30</v>
      </c>
      <c r="G86" s="43">
        <v>2.2999999999999998</v>
      </c>
      <c r="H86" s="43">
        <v>0.4</v>
      </c>
      <c r="I86" s="43">
        <v>20.7</v>
      </c>
      <c r="J86" s="43">
        <v>60</v>
      </c>
      <c r="K86" s="44"/>
      <c r="L86" s="43">
        <v>2.1</v>
      </c>
    </row>
    <row r="87" spans="1:12" ht="14.4" x14ac:dyDescent="0.3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54" t="s">
        <v>40</v>
      </c>
      <c r="F88" s="43">
        <v>50</v>
      </c>
      <c r="G88" s="43">
        <v>1.3</v>
      </c>
      <c r="H88" s="43">
        <v>4.8</v>
      </c>
      <c r="I88" s="43">
        <v>4.7</v>
      </c>
      <c r="J88" s="43">
        <v>70</v>
      </c>
      <c r="K88" s="44">
        <v>587</v>
      </c>
      <c r="L88" s="43">
        <v>3.29</v>
      </c>
    </row>
    <row r="89" spans="1:12" ht="14.4" x14ac:dyDescent="0.3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4.4" x14ac:dyDescent="0.3">
      <c r="A90" s="24"/>
      <c r="B90" s="17"/>
      <c r="C90" s="8"/>
      <c r="D90" s="18" t="s">
        <v>33</v>
      </c>
      <c r="E90" s="9"/>
      <c r="F90" s="19">
        <f>SUM(F83:F89)</f>
        <v>510</v>
      </c>
      <c r="G90" s="19">
        <f t="shared" ref="G90" si="42">SUM(G83:G89)</f>
        <v>19.700000000000003</v>
      </c>
      <c r="H90" s="19">
        <f t="shared" ref="H90" si="43">SUM(H83:H89)</f>
        <v>19.5</v>
      </c>
      <c r="I90" s="19">
        <f t="shared" ref="I90" si="44">SUM(I83:I89)</f>
        <v>83.4</v>
      </c>
      <c r="J90" s="19">
        <f t="shared" ref="J90:L90" si="45">SUM(J83:J89)</f>
        <v>631</v>
      </c>
      <c r="K90" s="25"/>
      <c r="L90" s="19">
        <f t="shared" si="45"/>
        <v>62.3</v>
      </c>
    </row>
    <row r="91" spans="1:12" ht="14.4" x14ac:dyDescent="0.3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7" t="s">
        <v>32</v>
      </c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4.4" x14ac:dyDescent="0.3">
      <c r="A100" s="24"/>
      <c r="B100" s="17"/>
      <c r="C100" s="8"/>
      <c r="D100" s="18" t="s">
        <v>33</v>
      </c>
      <c r="E100" s="9"/>
      <c r="F100" s="19">
        <f>SUM(F91:F99)</f>
        <v>0</v>
      </c>
      <c r="G100" s="19">
        <f t="shared" ref="G100" si="46">SUM(G91:G99)</f>
        <v>0</v>
      </c>
      <c r="H100" s="19">
        <f t="shared" ref="H100" si="47">SUM(H91:H99)</f>
        <v>0</v>
      </c>
      <c r="I100" s="19">
        <f t="shared" ref="I100" si="48">SUM(I91:I99)</f>
        <v>0</v>
      </c>
      <c r="J100" s="19">
        <f t="shared" ref="J100:L100" si="49">SUM(J91:J99)</f>
        <v>0</v>
      </c>
      <c r="K100" s="25"/>
      <c r="L100" s="19">
        <f t="shared" si="49"/>
        <v>0</v>
      </c>
    </row>
    <row r="101" spans="1:12" ht="15.75" customHeight="1" thickBot="1" x14ac:dyDescent="0.3">
      <c r="A101" s="29">
        <f>A83</f>
        <v>1</v>
      </c>
      <c r="B101" s="30">
        <f>B83</f>
        <v>5</v>
      </c>
      <c r="C101" s="61" t="s">
        <v>4</v>
      </c>
      <c r="D101" s="62"/>
      <c r="E101" s="31"/>
      <c r="F101" s="32">
        <f>F90+F100</f>
        <v>510</v>
      </c>
      <c r="G101" s="32">
        <f t="shared" ref="G101" si="50">G90+G100</f>
        <v>19.700000000000003</v>
      </c>
      <c r="H101" s="32">
        <f t="shared" ref="H101" si="51">H90+H100</f>
        <v>19.5</v>
      </c>
      <c r="I101" s="32">
        <f t="shared" ref="I101" si="52">I90+I100</f>
        <v>83.4</v>
      </c>
      <c r="J101" s="32">
        <f t="shared" ref="J101:L101" si="53">J90+J100</f>
        <v>631</v>
      </c>
      <c r="K101" s="32"/>
      <c r="L101" s="32">
        <f t="shared" si="53"/>
        <v>62.3</v>
      </c>
    </row>
    <row r="102" spans="1:12" ht="14.4" x14ac:dyDescent="0.3">
      <c r="A102" s="20">
        <v>2</v>
      </c>
      <c r="B102" s="21">
        <v>1</v>
      </c>
      <c r="C102" s="22" t="s">
        <v>20</v>
      </c>
      <c r="D102" s="5" t="s">
        <v>21</v>
      </c>
      <c r="E102" s="39" t="s">
        <v>71</v>
      </c>
      <c r="F102" s="40">
        <v>250</v>
      </c>
      <c r="G102" s="40">
        <v>10.9</v>
      </c>
      <c r="H102" s="40">
        <v>4.18</v>
      </c>
      <c r="I102" s="40">
        <v>33.700000000000003</v>
      </c>
      <c r="J102" s="40">
        <v>255</v>
      </c>
      <c r="K102" s="41">
        <v>302</v>
      </c>
      <c r="L102" s="40">
        <v>36.76</v>
      </c>
    </row>
    <row r="103" spans="1:12" ht="14.4" x14ac:dyDescent="0.3">
      <c r="A103" s="23"/>
      <c r="B103" s="15"/>
      <c r="C103" s="11"/>
      <c r="D103" s="6"/>
      <c r="E103" s="54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 t="s">
        <v>63</v>
      </c>
      <c r="F104" s="43">
        <v>200</v>
      </c>
      <c r="G104" s="43">
        <v>0.3</v>
      </c>
      <c r="H104" s="43"/>
      <c r="I104" s="43">
        <v>20.2</v>
      </c>
      <c r="J104" s="43">
        <v>86</v>
      </c>
      <c r="K104" s="44">
        <v>686</v>
      </c>
      <c r="L104" s="43">
        <v>4.54</v>
      </c>
    </row>
    <row r="105" spans="1:12" ht="14.4" x14ac:dyDescent="0.3">
      <c r="A105" s="23"/>
      <c r="B105" s="15"/>
      <c r="C105" s="11"/>
      <c r="D105" s="7" t="s">
        <v>23</v>
      </c>
      <c r="E105" s="42" t="s">
        <v>69</v>
      </c>
      <c r="F105" s="43">
        <v>30</v>
      </c>
      <c r="G105" s="43">
        <v>2.2999999999999998</v>
      </c>
      <c r="H105" s="43">
        <v>0.4</v>
      </c>
      <c r="I105" s="43">
        <v>20.7</v>
      </c>
      <c r="J105" s="43">
        <v>60</v>
      </c>
      <c r="K105" s="44"/>
      <c r="L105" s="43">
        <v>2.2000000000000002</v>
      </c>
    </row>
    <row r="106" spans="1:12" ht="14.4" x14ac:dyDescent="0.3">
      <c r="A106" s="23"/>
      <c r="B106" s="15"/>
      <c r="C106" s="11"/>
      <c r="D106" s="7" t="s">
        <v>24</v>
      </c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 t="s">
        <v>47</v>
      </c>
      <c r="F107" s="43">
        <v>10</v>
      </c>
      <c r="G107" s="43">
        <v>0.12</v>
      </c>
      <c r="H107" s="43">
        <v>10.9</v>
      </c>
      <c r="I107" s="43">
        <v>0.2</v>
      </c>
      <c r="J107" s="43">
        <v>100</v>
      </c>
      <c r="K107" s="44"/>
      <c r="L107" s="43">
        <v>16.5</v>
      </c>
    </row>
    <row r="108" spans="1:12" ht="14.4" x14ac:dyDescent="0.3">
      <c r="A108" s="23"/>
      <c r="B108" s="15"/>
      <c r="C108" s="11"/>
      <c r="D108" s="6"/>
      <c r="E108" s="42" t="s">
        <v>51</v>
      </c>
      <c r="F108" s="43">
        <v>10</v>
      </c>
      <c r="G108" s="43">
        <v>3.6</v>
      </c>
      <c r="H108" s="43">
        <v>3.9</v>
      </c>
      <c r="I108" s="43">
        <v>0.35</v>
      </c>
      <c r="J108" s="43">
        <v>48</v>
      </c>
      <c r="K108" s="44"/>
      <c r="L108" s="43">
        <v>10</v>
      </c>
    </row>
    <row r="109" spans="1:12" ht="14.4" x14ac:dyDescent="0.3">
      <c r="A109" s="24"/>
      <c r="B109" s="17"/>
      <c r="C109" s="8"/>
      <c r="D109" s="18" t="s">
        <v>33</v>
      </c>
      <c r="E109" s="9"/>
      <c r="F109" s="19">
        <f>F108+F107+F105+F104+F102</f>
        <v>500</v>
      </c>
      <c r="G109" s="19">
        <f>G108+G107+G105+G104+G102</f>
        <v>17.22</v>
      </c>
      <c r="H109" s="19">
        <f>H108+H107+H105+H102</f>
        <v>19.380000000000003</v>
      </c>
      <c r="I109" s="19">
        <f>I108+I107+I105+I104+I102</f>
        <v>75.150000000000006</v>
      </c>
      <c r="J109" s="19">
        <f>J108+J107+J105+J104+J102</f>
        <v>549</v>
      </c>
      <c r="K109" s="25"/>
      <c r="L109" s="19">
        <f>L108+L107+L105+L104+L102</f>
        <v>70</v>
      </c>
    </row>
    <row r="110" spans="1:12" ht="14.4" x14ac:dyDescent="0.3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7" t="s">
        <v>32</v>
      </c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4.4" x14ac:dyDescent="0.3">
      <c r="A119" s="24"/>
      <c r="B119" s="17"/>
      <c r="C119" s="8"/>
      <c r="D119" s="18" t="s">
        <v>33</v>
      </c>
      <c r="E119" s="9"/>
      <c r="F119" s="19">
        <f>SUM(F110:F118)</f>
        <v>0</v>
      </c>
      <c r="G119" s="19">
        <f t="shared" ref="G119:J119" si="54">SUM(G110:G118)</f>
        <v>0</v>
      </c>
      <c r="H119" s="19">
        <f t="shared" si="54"/>
        <v>0</v>
      </c>
      <c r="I119" s="19">
        <f t="shared" si="54"/>
        <v>0</v>
      </c>
      <c r="J119" s="19">
        <f t="shared" si="54"/>
        <v>0</v>
      </c>
      <c r="K119" s="25"/>
      <c r="L119" s="19">
        <f t="shared" ref="L119" si="55">SUM(L110:L118)</f>
        <v>0</v>
      </c>
    </row>
    <row r="120" spans="1:12" ht="15" thickBot="1" x14ac:dyDescent="0.3">
      <c r="A120" s="29">
        <f>A102</f>
        <v>2</v>
      </c>
      <c r="B120" s="30">
        <f>B102</f>
        <v>1</v>
      </c>
      <c r="C120" s="61" t="s">
        <v>4</v>
      </c>
      <c r="D120" s="62"/>
      <c r="E120" s="31"/>
      <c r="F120" s="32">
        <f>F109+F119</f>
        <v>500</v>
      </c>
      <c r="G120" s="32">
        <f>G109+G119</f>
        <v>17.22</v>
      </c>
      <c r="H120" s="32">
        <f>H109+H119</f>
        <v>19.380000000000003</v>
      </c>
      <c r="I120" s="32">
        <f>I109+I119</f>
        <v>75.150000000000006</v>
      </c>
      <c r="J120" s="32">
        <f>J109+J119</f>
        <v>549</v>
      </c>
      <c r="K120" s="32"/>
      <c r="L120" s="32">
        <f>L109+L119</f>
        <v>70</v>
      </c>
    </row>
    <row r="121" spans="1:12" ht="14.4" x14ac:dyDescent="0.3">
      <c r="A121" s="14">
        <v>2</v>
      </c>
      <c r="B121" s="15">
        <v>2</v>
      </c>
      <c r="C121" s="22" t="s">
        <v>20</v>
      </c>
      <c r="D121" s="63" t="s">
        <v>21</v>
      </c>
      <c r="E121" s="39" t="s">
        <v>72</v>
      </c>
      <c r="F121" s="40">
        <v>100</v>
      </c>
      <c r="G121" s="40">
        <v>11.2</v>
      </c>
      <c r="H121" s="40">
        <v>18.5</v>
      </c>
      <c r="I121" s="40">
        <v>4.2</v>
      </c>
      <c r="J121" s="40">
        <v>243</v>
      </c>
      <c r="K121" s="41">
        <v>490</v>
      </c>
      <c r="L121" s="40">
        <v>33.5</v>
      </c>
    </row>
    <row r="122" spans="1:12" ht="14.4" x14ac:dyDescent="0.3">
      <c r="A122" s="14"/>
      <c r="B122" s="15"/>
      <c r="C122" s="11"/>
      <c r="D122" s="64"/>
      <c r="E122" s="42" t="s">
        <v>39</v>
      </c>
      <c r="F122" s="43">
        <v>150</v>
      </c>
      <c r="G122" s="43">
        <v>5</v>
      </c>
      <c r="H122" s="43">
        <v>0.6</v>
      </c>
      <c r="I122" s="43">
        <v>36.6</v>
      </c>
      <c r="J122" s="43">
        <v>177</v>
      </c>
      <c r="K122" s="44">
        <v>516</v>
      </c>
      <c r="L122" s="43">
        <v>10.4</v>
      </c>
    </row>
    <row r="123" spans="1:12" ht="14.4" x14ac:dyDescent="0.3">
      <c r="A123" s="14"/>
      <c r="B123" s="15"/>
      <c r="C123" s="11"/>
      <c r="D123" s="7" t="s">
        <v>22</v>
      </c>
      <c r="E123" s="42" t="s">
        <v>52</v>
      </c>
      <c r="F123" s="43">
        <v>200</v>
      </c>
      <c r="G123" s="43">
        <v>0.5</v>
      </c>
      <c r="H123" s="43"/>
      <c r="I123" s="43">
        <v>31.5</v>
      </c>
      <c r="J123" s="43">
        <v>183</v>
      </c>
      <c r="K123" s="44">
        <v>639</v>
      </c>
      <c r="L123" s="43">
        <v>8.9</v>
      </c>
    </row>
    <row r="124" spans="1:12" ht="14.4" x14ac:dyDescent="0.3">
      <c r="A124" s="14"/>
      <c r="B124" s="15"/>
      <c r="C124" s="11"/>
      <c r="D124" s="7" t="s">
        <v>23</v>
      </c>
      <c r="E124" s="54" t="s">
        <v>69</v>
      </c>
      <c r="F124" s="43">
        <v>30</v>
      </c>
      <c r="G124" s="43">
        <v>2.2999999999999998</v>
      </c>
      <c r="H124" s="43">
        <v>0.4</v>
      </c>
      <c r="I124" s="43">
        <v>20.7</v>
      </c>
      <c r="J124" s="43">
        <v>60</v>
      </c>
      <c r="K124" s="44"/>
      <c r="L124" s="43">
        <v>2.2000000000000002</v>
      </c>
    </row>
    <row r="125" spans="1:12" ht="14.4" x14ac:dyDescent="0.3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 t="s">
        <v>73</v>
      </c>
      <c r="F126" s="43">
        <v>60</v>
      </c>
      <c r="G126" s="43">
        <v>1.8</v>
      </c>
      <c r="H126" s="43">
        <v>0.1</v>
      </c>
      <c r="I126" s="43">
        <v>3</v>
      </c>
      <c r="J126" s="43">
        <v>34</v>
      </c>
      <c r="K126" s="44"/>
      <c r="L126" s="43">
        <v>15</v>
      </c>
    </row>
    <row r="127" spans="1:12" ht="14.4" x14ac:dyDescent="0.3">
      <c r="A127" s="14"/>
      <c r="B127" s="15"/>
      <c r="C127" s="11"/>
      <c r="D127" s="6"/>
      <c r="E127" s="54"/>
      <c r="F127" s="43"/>
      <c r="G127" s="43"/>
      <c r="H127" s="43"/>
      <c r="I127" s="43"/>
      <c r="J127" s="43"/>
      <c r="K127" s="44"/>
      <c r="L127" s="43"/>
    </row>
    <row r="128" spans="1:12" ht="14.4" x14ac:dyDescent="0.3">
      <c r="A128" s="16"/>
      <c r="B128" s="17"/>
      <c r="C128" s="8"/>
      <c r="D128" s="18" t="s">
        <v>33</v>
      </c>
      <c r="E128" s="9"/>
      <c r="F128" s="19">
        <f>SUM(F121:F127)</f>
        <v>540</v>
      </c>
      <c r="G128" s="19">
        <f>SUM(G121:G127)</f>
        <v>20.8</v>
      </c>
      <c r="H128" s="19">
        <f>SUM(H121:H127)</f>
        <v>19.600000000000001</v>
      </c>
      <c r="I128" s="19">
        <f>SUM(I121:I127)</f>
        <v>96.000000000000014</v>
      </c>
      <c r="J128" s="19">
        <f>SUM(J121:J127)</f>
        <v>697</v>
      </c>
      <c r="K128" s="25"/>
      <c r="L128" s="19">
        <f>SUM(L121:L127)</f>
        <v>70</v>
      </c>
    </row>
    <row r="129" spans="1:12" ht="14.4" x14ac:dyDescent="0.3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7" t="s">
        <v>32</v>
      </c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4.4" x14ac:dyDescent="0.3">
      <c r="A138" s="16"/>
      <c r="B138" s="17"/>
      <c r="C138" s="8"/>
      <c r="D138" s="18" t="s">
        <v>33</v>
      </c>
      <c r="E138" s="9"/>
      <c r="F138" s="19">
        <f>SUM(F129:F137)</f>
        <v>0</v>
      </c>
      <c r="G138" s="19">
        <f t="shared" ref="G138:J138" si="56">SUM(G129:G137)</f>
        <v>0</v>
      </c>
      <c r="H138" s="19">
        <f t="shared" si="56"/>
        <v>0</v>
      </c>
      <c r="I138" s="19">
        <f t="shared" si="56"/>
        <v>0</v>
      </c>
      <c r="J138" s="19">
        <f t="shared" si="56"/>
        <v>0</v>
      </c>
      <c r="K138" s="25"/>
      <c r="L138" s="19">
        <f t="shared" ref="L138" si="57">SUM(L129:L137)</f>
        <v>0</v>
      </c>
    </row>
    <row r="139" spans="1:12" ht="15" thickBot="1" x14ac:dyDescent="0.3">
      <c r="A139" s="33">
        <f>A121</f>
        <v>2</v>
      </c>
      <c r="B139" s="33">
        <f>B121</f>
        <v>2</v>
      </c>
      <c r="C139" s="61" t="s">
        <v>4</v>
      </c>
      <c r="D139" s="62"/>
      <c r="E139" s="31"/>
      <c r="F139" s="32">
        <f>F128+F138</f>
        <v>540</v>
      </c>
      <c r="G139" s="32">
        <f>G128+G138</f>
        <v>20.8</v>
      </c>
      <c r="H139" s="32">
        <f>H128+H138</f>
        <v>19.600000000000001</v>
      </c>
      <c r="I139" s="32">
        <f>I128+I138</f>
        <v>96.000000000000014</v>
      </c>
      <c r="J139" s="32">
        <f>J128+J138</f>
        <v>697</v>
      </c>
      <c r="K139" s="32"/>
      <c r="L139" s="32">
        <f>L128+L138</f>
        <v>70</v>
      </c>
    </row>
    <row r="140" spans="1:12" ht="14.4" x14ac:dyDescent="0.3">
      <c r="A140" s="20">
        <v>2</v>
      </c>
      <c r="B140" s="21">
        <v>3</v>
      </c>
      <c r="C140" s="22" t="s">
        <v>20</v>
      </c>
      <c r="D140" s="63" t="s">
        <v>21</v>
      </c>
      <c r="E140" s="39" t="s">
        <v>74</v>
      </c>
      <c r="F140" s="40">
        <v>90</v>
      </c>
      <c r="G140" s="40">
        <v>14.3</v>
      </c>
      <c r="H140" s="40">
        <v>8.8000000000000007</v>
      </c>
      <c r="I140" s="40">
        <v>7</v>
      </c>
      <c r="J140" s="40">
        <v>156</v>
      </c>
      <c r="K140" s="41">
        <v>374</v>
      </c>
      <c r="L140" s="40">
        <v>38.9</v>
      </c>
    </row>
    <row r="141" spans="1:12" ht="14.4" x14ac:dyDescent="0.3">
      <c r="A141" s="23"/>
      <c r="B141" s="15"/>
      <c r="C141" s="11"/>
      <c r="D141" s="64"/>
      <c r="E141" s="42" t="s">
        <v>75</v>
      </c>
      <c r="F141" s="43">
        <v>150</v>
      </c>
      <c r="G141" s="43">
        <v>3.2</v>
      </c>
      <c r="H141" s="43">
        <v>8.8000000000000007</v>
      </c>
      <c r="I141" s="43">
        <v>21.7</v>
      </c>
      <c r="J141" s="43">
        <v>177</v>
      </c>
      <c r="K141" s="44">
        <v>520</v>
      </c>
      <c r="L141" s="43">
        <v>15</v>
      </c>
    </row>
    <row r="142" spans="1:12" ht="14.4" x14ac:dyDescent="0.3">
      <c r="A142" s="23"/>
      <c r="B142" s="15"/>
      <c r="C142" s="11"/>
      <c r="D142" s="7" t="s">
        <v>22</v>
      </c>
      <c r="E142" s="54" t="s">
        <v>52</v>
      </c>
      <c r="F142" s="43">
        <v>200</v>
      </c>
      <c r="G142" s="43">
        <v>0.5</v>
      </c>
      <c r="H142" s="43"/>
      <c r="I142" s="43">
        <v>31.5</v>
      </c>
      <c r="J142" s="43">
        <v>183</v>
      </c>
      <c r="K142" s="44">
        <v>639</v>
      </c>
      <c r="L142" s="43">
        <v>8.9</v>
      </c>
    </row>
    <row r="143" spans="1:12" ht="15.75" customHeight="1" x14ac:dyDescent="0.3">
      <c r="A143" s="23"/>
      <c r="B143" s="15"/>
      <c r="C143" s="11"/>
      <c r="D143" s="7" t="s">
        <v>23</v>
      </c>
      <c r="E143" s="54" t="s">
        <v>69</v>
      </c>
      <c r="F143" s="43">
        <v>30</v>
      </c>
      <c r="G143" s="43">
        <v>2.2999999999999998</v>
      </c>
      <c r="H143" s="43">
        <v>0.4</v>
      </c>
      <c r="I143" s="43">
        <v>20.7</v>
      </c>
      <c r="J143" s="43">
        <v>60</v>
      </c>
      <c r="K143" s="44"/>
      <c r="L143" s="43">
        <v>2.2000000000000002</v>
      </c>
    </row>
    <row r="144" spans="1:12" ht="14.4" x14ac:dyDescent="0.3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 t="s">
        <v>76</v>
      </c>
      <c r="F145" s="43">
        <v>60</v>
      </c>
      <c r="G145" s="43">
        <v>1.22</v>
      </c>
      <c r="H145" s="43">
        <v>3.07</v>
      </c>
      <c r="I145" s="43">
        <v>6.5</v>
      </c>
      <c r="J145" s="43">
        <v>60</v>
      </c>
      <c r="K145" s="44"/>
      <c r="L145" s="43">
        <v>5</v>
      </c>
    </row>
    <row r="146" spans="1:12" ht="14.4" x14ac:dyDescent="0.3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4.4" x14ac:dyDescent="0.3">
      <c r="A147" s="24"/>
      <c r="B147" s="17"/>
      <c r="C147" s="8"/>
      <c r="D147" s="18" t="s">
        <v>33</v>
      </c>
      <c r="E147" s="9"/>
      <c r="F147" s="19">
        <f>SUM(F140:F146)</f>
        <v>530</v>
      </c>
      <c r="G147" s="19">
        <f t="shared" ref="G147:J147" si="58">SUM(G140:G146)</f>
        <v>21.52</v>
      </c>
      <c r="H147" s="19">
        <f t="shared" si="58"/>
        <v>21.07</v>
      </c>
      <c r="I147" s="19">
        <f t="shared" si="58"/>
        <v>87.4</v>
      </c>
      <c r="J147" s="19">
        <f t="shared" si="58"/>
        <v>636</v>
      </c>
      <c r="K147" s="25"/>
      <c r="L147" s="19">
        <f t="shared" ref="L147" si="59">SUM(L140:L146)</f>
        <v>70</v>
      </c>
    </row>
    <row r="148" spans="1:12" ht="14.4" x14ac:dyDescent="0.3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7" t="s">
        <v>32</v>
      </c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24"/>
      <c r="B157" s="17"/>
      <c r="C157" s="8"/>
      <c r="D157" s="18" t="s">
        <v>33</v>
      </c>
      <c r="E157" s="9"/>
      <c r="F157" s="19">
        <f>SUM(F148:F156)</f>
        <v>0</v>
      </c>
      <c r="G157" s="19">
        <f t="shared" ref="G157:J157" si="60">SUM(G148:G156)</f>
        <v>0</v>
      </c>
      <c r="H157" s="19">
        <f t="shared" si="60"/>
        <v>0</v>
      </c>
      <c r="I157" s="19">
        <f t="shared" si="60"/>
        <v>0</v>
      </c>
      <c r="J157" s="19">
        <f t="shared" si="60"/>
        <v>0</v>
      </c>
      <c r="K157" s="25"/>
      <c r="L157" s="19">
        <f t="shared" ref="L157" si="61">SUM(L148:L156)</f>
        <v>0</v>
      </c>
    </row>
    <row r="158" spans="1:12" ht="15" thickBot="1" x14ac:dyDescent="0.3">
      <c r="A158" s="29">
        <f>A140</f>
        <v>2</v>
      </c>
      <c r="B158" s="30">
        <f>B140</f>
        <v>3</v>
      </c>
      <c r="C158" s="61" t="s">
        <v>4</v>
      </c>
      <c r="D158" s="62"/>
      <c r="E158" s="31"/>
      <c r="F158" s="32">
        <f>F147+F157</f>
        <v>530</v>
      </c>
      <c r="G158" s="32">
        <f t="shared" ref="G158" si="62">G147+G157</f>
        <v>21.52</v>
      </c>
      <c r="H158" s="32">
        <f t="shared" ref="H158" si="63">H147+H157</f>
        <v>21.07</v>
      </c>
      <c r="I158" s="32">
        <f t="shared" ref="I158" si="64">I147+I157</f>
        <v>87.4</v>
      </c>
      <c r="J158" s="32">
        <f t="shared" ref="J158:L158" si="65">J147+J157</f>
        <v>636</v>
      </c>
      <c r="K158" s="32"/>
      <c r="L158" s="32">
        <f t="shared" si="65"/>
        <v>70</v>
      </c>
    </row>
    <row r="159" spans="1:12" ht="14.4" x14ac:dyDescent="0.3">
      <c r="A159" s="20">
        <v>2</v>
      </c>
      <c r="B159" s="21">
        <v>4</v>
      </c>
      <c r="C159" s="22" t="s">
        <v>20</v>
      </c>
      <c r="D159" s="63" t="s">
        <v>21</v>
      </c>
      <c r="E159" s="55" t="s">
        <v>53</v>
      </c>
      <c r="F159" s="40">
        <v>90</v>
      </c>
      <c r="G159" s="40">
        <v>13.8</v>
      </c>
      <c r="H159" s="40">
        <v>16.3</v>
      </c>
      <c r="I159" s="40">
        <v>13.1</v>
      </c>
      <c r="J159" s="40">
        <v>255</v>
      </c>
      <c r="K159" s="41">
        <v>463</v>
      </c>
      <c r="L159" s="40">
        <v>45.7</v>
      </c>
    </row>
    <row r="160" spans="1:12" ht="14.4" x14ac:dyDescent="0.3">
      <c r="A160" s="23"/>
      <c r="B160" s="15"/>
      <c r="C160" s="11"/>
      <c r="D160" s="64"/>
      <c r="E160" s="54" t="s">
        <v>54</v>
      </c>
      <c r="F160" s="43">
        <v>150</v>
      </c>
      <c r="G160" s="43">
        <v>4.5999999999999996</v>
      </c>
      <c r="H160" s="43">
        <v>6</v>
      </c>
      <c r="I160" s="43">
        <v>25.4</v>
      </c>
      <c r="J160" s="43">
        <v>208</v>
      </c>
      <c r="K160" s="44">
        <v>510</v>
      </c>
      <c r="L160" s="43">
        <v>10.5</v>
      </c>
    </row>
    <row r="161" spans="1:12" ht="14.4" x14ac:dyDescent="0.3">
      <c r="A161" s="23"/>
      <c r="B161" s="15"/>
      <c r="C161" s="11"/>
      <c r="D161" s="7" t="s">
        <v>22</v>
      </c>
      <c r="E161" s="54" t="s">
        <v>50</v>
      </c>
      <c r="F161" s="43">
        <v>200</v>
      </c>
      <c r="G161" s="43">
        <v>0.3</v>
      </c>
      <c r="H161" s="43"/>
      <c r="I161" s="43">
        <v>20</v>
      </c>
      <c r="J161" s="43">
        <v>77</v>
      </c>
      <c r="K161" s="44">
        <v>645</v>
      </c>
      <c r="L161" s="43">
        <v>8.3000000000000007</v>
      </c>
    </row>
    <row r="162" spans="1:12" ht="14.4" x14ac:dyDescent="0.3">
      <c r="A162" s="23"/>
      <c r="B162" s="15"/>
      <c r="C162" s="11"/>
      <c r="D162" s="7" t="s">
        <v>23</v>
      </c>
      <c r="E162" s="54" t="s">
        <v>43</v>
      </c>
      <c r="F162" s="43">
        <v>30</v>
      </c>
      <c r="G162" s="43">
        <v>2.2999999999999998</v>
      </c>
      <c r="H162" s="43">
        <v>0.4</v>
      </c>
      <c r="I162" s="43">
        <v>20.7</v>
      </c>
      <c r="J162" s="43">
        <v>60</v>
      </c>
      <c r="K162" s="44"/>
      <c r="L162" s="43">
        <v>2.2000000000000002</v>
      </c>
    </row>
    <row r="163" spans="1:12" ht="14.4" x14ac:dyDescent="0.3">
      <c r="A163" s="23"/>
      <c r="B163" s="15"/>
      <c r="C163" s="11"/>
      <c r="D163" s="7" t="s">
        <v>24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54" t="s">
        <v>55</v>
      </c>
      <c r="F164" s="43">
        <v>50</v>
      </c>
      <c r="G164" s="43">
        <v>1.3</v>
      </c>
      <c r="H164" s="43">
        <v>4.8</v>
      </c>
      <c r="I164" s="43">
        <v>4.7</v>
      </c>
      <c r="J164" s="43">
        <v>70</v>
      </c>
      <c r="K164" s="44">
        <v>587</v>
      </c>
      <c r="L164" s="43">
        <v>3.3</v>
      </c>
    </row>
    <row r="165" spans="1:12" ht="14.4" x14ac:dyDescent="0.3">
      <c r="A165" s="23"/>
      <c r="B165" s="15"/>
      <c r="C165" s="11"/>
      <c r="D165" s="6"/>
      <c r="E165" s="54"/>
      <c r="F165" s="43"/>
      <c r="G165" s="43"/>
      <c r="H165" s="43"/>
      <c r="I165" s="43"/>
      <c r="J165" s="43"/>
      <c r="K165" s="44"/>
      <c r="L165" s="43"/>
    </row>
    <row r="166" spans="1:12" ht="14.4" x14ac:dyDescent="0.3">
      <c r="A166" s="24"/>
      <c r="B166" s="17"/>
      <c r="C166" s="8"/>
      <c r="D166" s="18" t="s">
        <v>33</v>
      </c>
      <c r="E166" s="9"/>
      <c r="F166" s="19">
        <f>SUM(F159:F165)</f>
        <v>520</v>
      </c>
      <c r="G166" s="19">
        <f t="shared" ref="G166:J166" si="66">SUM(G159:G165)</f>
        <v>22.3</v>
      </c>
      <c r="H166" s="19">
        <f t="shared" si="66"/>
        <v>27.5</v>
      </c>
      <c r="I166" s="19">
        <f t="shared" si="66"/>
        <v>83.9</v>
      </c>
      <c r="J166" s="19">
        <f t="shared" si="66"/>
        <v>670</v>
      </c>
      <c r="K166" s="25"/>
      <c r="L166" s="19">
        <f t="shared" ref="L166" si="67">SUM(L159:L165)</f>
        <v>70</v>
      </c>
    </row>
    <row r="167" spans="1:12" ht="14.4" x14ac:dyDescent="0.3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7" t="s">
        <v>32</v>
      </c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4.4" x14ac:dyDescent="0.3">
      <c r="A176" s="24"/>
      <c r="B176" s="17"/>
      <c r="C176" s="8"/>
      <c r="D176" s="18" t="s">
        <v>33</v>
      </c>
      <c r="E176" s="9"/>
      <c r="F176" s="19">
        <f>SUM(F167:F175)</f>
        <v>0</v>
      </c>
      <c r="G176" s="19">
        <f t="shared" ref="G176:J176" si="68">SUM(G167:G175)</f>
        <v>0</v>
      </c>
      <c r="H176" s="19">
        <f t="shared" si="68"/>
        <v>0</v>
      </c>
      <c r="I176" s="19">
        <f t="shared" si="68"/>
        <v>0</v>
      </c>
      <c r="J176" s="19">
        <f t="shared" si="68"/>
        <v>0</v>
      </c>
      <c r="K176" s="25"/>
      <c r="L176" s="19">
        <f t="shared" ref="L176" si="69">SUM(L167:L175)</f>
        <v>0</v>
      </c>
    </row>
    <row r="177" spans="1:12" ht="14.4" x14ac:dyDescent="0.25">
      <c r="A177" s="29">
        <f>A159</f>
        <v>2</v>
      </c>
      <c r="B177" s="30">
        <f>B159</f>
        <v>4</v>
      </c>
      <c r="C177" s="61" t="s">
        <v>4</v>
      </c>
      <c r="D177" s="62"/>
      <c r="E177" s="31"/>
      <c r="F177" s="32">
        <f>F166+F176</f>
        <v>520</v>
      </c>
      <c r="G177" s="32">
        <f t="shared" ref="G177" si="70">G166+G176</f>
        <v>22.3</v>
      </c>
      <c r="H177" s="32">
        <f t="shared" ref="H177" si="71">H166+H176</f>
        <v>27.5</v>
      </c>
      <c r="I177" s="32">
        <f t="shared" ref="I177" si="72">I166+I176</f>
        <v>83.9</v>
      </c>
      <c r="J177" s="32">
        <f t="shared" ref="J177:L177" si="73">J166+J176</f>
        <v>670</v>
      </c>
      <c r="K177" s="32"/>
      <c r="L177" s="32">
        <f t="shared" si="73"/>
        <v>70</v>
      </c>
    </row>
    <row r="178" spans="1:12" ht="14.4" x14ac:dyDescent="0.3">
      <c r="A178" s="20">
        <v>2</v>
      </c>
      <c r="B178" s="21">
        <v>5</v>
      </c>
      <c r="C178" s="22" t="s">
        <v>20</v>
      </c>
      <c r="D178" s="5" t="s">
        <v>21</v>
      </c>
      <c r="E178" s="55" t="s">
        <v>56</v>
      </c>
      <c r="F178" s="40">
        <v>240</v>
      </c>
      <c r="G178" s="40">
        <v>18.2</v>
      </c>
      <c r="H178" s="40">
        <v>15.7</v>
      </c>
      <c r="I178" s="40">
        <v>43.4</v>
      </c>
      <c r="J178" s="40">
        <v>391</v>
      </c>
      <c r="K178" s="41">
        <v>492</v>
      </c>
      <c r="L178" s="40">
        <v>57.26</v>
      </c>
    </row>
    <row r="179" spans="1:12" ht="14.4" x14ac:dyDescent="0.3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 t="s">
        <v>63</v>
      </c>
      <c r="F180" s="43">
        <v>200</v>
      </c>
      <c r="G180" s="43">
        <v>0.3</v>
      </c>
      <c r="H180" s="43">
        <v>5</v>
      </c>
      <c r="I180" s="43">
        <v>20.2</v>
      </c>
      <c r="J180" s="43">
        <v>86</v>
      </c>
      <c r="K180" s="44">
        <v>686</v>
      </c>
      <c r="L180" s="43">
        <v>4.54</v>
      </c>
    </row>
    <row r="181" spans="1:12" ht="14.4" x14ac:dyDescent="0.3">
      <c r="A181" s="23"/>
      <c r="B181" s="15"/>
      <c r="C181" s="11"/>
      <c r="D181" s="7" t="s">
        <v>23</v>
      </c>
      <c r="E181" s="54" t="s">
        <v>57</v>
      </c>
      <c r="F181" s="43">
        <v>30</v>
      </c>
      <c r="G181" s="43">
        <v>2.2999999999999998</v>
      </c>
      <c r="H181" s="43">
        <v>0.4</v>
      </c>
      <c r="I181" s="43">
        <v>20.7</v>
      </c>
      <c r="J181" s="43">
        <v>60</v>
      </c>
      <c r="K181" s="44"/>
      <c r="L181" s="43">
        <v>2.2000000000000002</v>
      </c>
    </row>
    <row r="182" spans="1:12" ht="14.4" x14ac:dyDescent="0.3">
      <c r="A182" s="23"/>
      <c r="B182" s="15"/>
      <c r="C182" s="11"/>
      <c r="D182" s="7" t="s">
        <v>24</v>
      </c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 t="s">
        <v>77</v>
      </c>
      <c r="F183" s="43">
        <v>30</v>
      </c>
      <c r="G183" s="43">
        <v>0.7</v>
      </c>
      <c r="H183" s="43">
        <v>0.12</v>
      </c>
      <c r="I183" s="43">
        <v>3.4</v>
      </c>
      <c r="J183" s="43">
        <v>17</v>
      </c>
      <c r="K183" s="44"/>
      <c r="L183" s="43">
        <v>6</v>
      </c>
    </row>
    <row r="184" spans="1:12" ht="14.4" x14ac:dyDescent="0.3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3">
      <c r="A185" s="24"/>
      <c r="B185" s="17"/>
      <c r="C185" s="8"/>
      <c r="D185" s="18" t="s">
        <v>33</v>
      </c>
      <c r="E185" s="9"/>
      <c r="F185" s="19">
        <f>SUM(F178:F184)</f>
        <v>500</v>
      </c>
      <c r="G185" s="19">
        <f t="shared" ref="G185:J185" si="74">SUM(G178:G184)</f>
        <v>21.5</v>
      </c>
      <c r="H185" s="19">
        <f t="shared" si="74"/>
        <v>21.22</v>
      </c>
      <c r="I185" s="19">
        <f t="shared" si="74"/>
        <v>87.7</v>
      </c>
      <c r="J185" s="19">
        <f t="shared" si="74"/>
        <v>554</v>
      </c>
      <c r="K185" s="25"/>
      <c r="L185" s="19">
        <f t="shared" ref="L185" si="75">SUM(L178:L184)</f>
        <v>70</v>
      </c>
    </row>
    <row r="186" spans="1:12" ht="14.4" x14ac:dyDescent="0.3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7" t="s">
        <v>32</v>
      </c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4.4" x14ac:dyDescent="0.3">
      <c r="A195" s="24"/>
      <c r="B195" s="17"/>
      <c r="C195" s="8"/>
      <c r="D195" s="18" t="s">
        <v>33</v>
      </c>
      <c r="E195" s="9"/>
      <c r="F195" s="19">
        <f>SUM(F186:F194)</f>
        <v>0</v>
      </c>
      <c r="G195" s="19">
        <f t="shared" ref="G195:J195" si="76">SUM(G186:G194)</f>
        <v>0</v>
      </c>
      <c r="H195" s="19">
        <f t="shared" si="76"/>
        <v>0</v>
      </c>
      <c r="I195" s="19">
        <f t="shared" si="76"/>
        <v>0</v>
      </c>
      <c r="J195" s="19">
        <f t="shared" si="76"/>
        <v>0</v>
      </c>
      <c r="K195" s="25"/>
      <c r="L195" s="19">
        <f t="shared" ref="L195" si="77">SUM(L186:L194)</f>
        <v>0</v>
      </c>
    </row>
    <row r="196" spans="1:12" ht="14.4" x14ac:dyDescent="0.25">
      <c r="A196" s="29">
        <f>A178</f>
        <v>2</v>
      </c>
      <c r="B196" s="30">
        <f>B178</f>
        <v>5</v>
      </c>
      <c r="C196" s="61" t="s">
        <v>4</v>
      </c>
      <c r="D196" s="62"/>
      <c r="E196" s="31"/>
      <c r="F196" s="32">
        <f>F185+F195</f>
        <v>500</v>
      </c>
      <c r="G196" s="32">
        <f t="shared" ref="G196" si="78">G185+G195</f>
        <v>21.5</v>
      </c>
      <c r="H196" s="32">
        <f t="shared" ref="H196" si="79">H185+H195</f>
        <v>21.22</v>
      </c>
      <c r="I196" s="32">
        <f t="shared" ref="I196" si="80">I185+I195</f>
        <v>87.7</v>
      </c>
      <c r="J196" s="32">
        <f t="shared" ref="J196:L196" si="81">J185+J195</f>
        <v>554</v>
      </c>
      <c r="K196" s="32"/>
      <c r="L196" s="32">
        <f t="shared" si="81"/>
        <v>70</v>
      </c>
    </row>
    <row r="197" spans="1:12" x14ac:dyDescent="0.25">
      <c r="A197" s="27"/>
      <c r="B197" s="28"/>
      <c r="C197" s="65" t="s">
        <v>5</v>
      </c>
      <c r="D197" s="65"/>
      <c r="E197" s="65"/>
      <c r="F197" s="34">
        <f>(F25+F44+F63+F82+F101+F120+F139+F158+F177+F196)/(IF(F25=0,0,1)+IF(F44=0,0,1)+IF(F63=0,0,1)+IF(F82=0,0,1)+IF(F101=0,0,1)+IF(F120=0,0,1)+IF(F139=0,0,1)+IF(F158=0,0,1)+IF(F177=0,0,1)+IF(F196=0,0,1))</f>
        <v>510</v>
      </c>
      <c r="G197" s="34">
        <f t="shared" ref="G197:J197" si="82">(G25+G44+G63+G82+G101+G120+G139+G158+G177+G196)/(IF(G25=0,0,1)+IF(G44=0,0,1)+IF(G63=0,0,1)+IF(G82=0,0,1)+IF(G101=0,0,1)+IF(G120=0,0,1)+IF(G139=0,0,1)+IF(G158=0,0,1)+IF(G177=0,0,1)+IF(G196=0,0,1))</f>
        <v>19.546000000000003</v>
      </c>
      <c r="H197" s="34">
        <f t="shared" si="82"/>
        <v>21.47</v>
      </c>
      <c r="I197" s="34">
        <f t="shared" si="82"/>
        <v>82.239000000000004</v>
      </c>
      <c r="J197" s="34">
        <f t="shared" si="82"/>
        <v>593.6</v>
      </c>
      <c r="K197" s="34"/>
      <c r="L197" s="34">
        <f t="shared" ref="L197" si="83">(L25+L44+L63+L82+L101+L120+L139+L158+L177+L196)/(IF(L25=0,0,1)+IF(L44=0,0,1)+IF(L63=0,0,1)+IF(L82=0,0,1)+IF(L101=0,0,1)+IF(L120=0,0,1)+IF(L139=0,0,1)+IF(L158=0,0,1)+IF(L177=0,0,1)+IF(L196=0,0,1))</f>
        <v>69.22999999999999</v>
      </c>
    </row>
  </sheetData>
  <mergeCells count="19"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  <mergeCell ref="D83:D84"/>
    <mergeCell ref="D121:D122"/>
    <mergeCell ref="D140:D141"/>
    <mergeCell ref="D159:D160"/>
    <mergeCell ref="C1:E1"/>
    <mergeCell ref="H1:K1"/>
    <mergeCell ref="H2:K2"/>
    <mergeCell ref="C44:D44"/>
    <mergeCell ref="C63:D63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dsizh</cp:lastModifiedBy>
  <dcterms:created xsi:type="dcterms:W3CDTF">2022-05-16T14:23:56Z</dcterms:created>
  <dcterms:modified xsi:type="dcterms:W3CDTF">2025-11-13T06:56:45Z</dcterms:modified>
</cp:coreProperties>
</file>